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-II ketv " sheetId="1" r:id="rId1"/>
    <sheet name="5- II ketv " sheetId="2" r:id="rId2"/>
  </sheets>
  <definedNames>
    <definedName name="_xlnm.Print_Area" localSheetId="0">'4-II ketv '!$A$1:$M$25</definedName>
    <definedName name="_xlnm.Print_Area" localSheetId="1">'5- II ketv '!$A$1:$H$20</definedName>
    <definedName name="_xlnm.Print_Titles" localSheetId="0">'4-II ketv '!$10:$12</definedName>
  </definedNames>
  <calcPr fullCalcOnLoad="1"/>
</workbook>
</file>

<file path=xl/sharedStrings.xml><?xml version="1.0" encoding="utf-8"?>
<sst xmlns="http://schemas.openxmlformats.org/spreadsheetml/2006/main" count="73" uniqueCount="59">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</sst>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80" zoomScaleNormal="80" zoomScaleSheetLayoutView="100" workbookViewId="0" topLeftCell="A1">
      <selection activeCell="H19" sqref="H19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9"/>
      <c r="J1" s="9"/>
      <c r="K1" s="9"/>
    </row>
    <row r="2" ht="15">
      <c r="I2" s="5" t="s">
        <v>31</v>
      </c>
    </row>
    <row r="3" ht="15">
      <c r="I3" s="5" t="s">
        <v>32</v>
      </c>
    </row>
    <row r="5" spans="1:13" ht="15">
      <c r="A5" s="18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1:13" ht="15">
      <c r="A8" s="18" t="s">
        <v>16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10" spans="1:13" ht="15">
      <c r="A10" s="17" t="s">
        <v>0</v>
      </c>
      <c r="B10" s="17" t="s">
        <v>1</v>
      </c>
      <c r="C10" s="17" t="s">
        <v>2</v>
      </c>
      <c r="D10" s="17" t="s">
        <v>3</v>
      </c>
      <c r="E10" s="17"/>
      <c r="F10" s="17"/>
      <c r="G10" s="17"/>
      <c r="H10" s="17"/>
      <c r="I10" s="17"/>
      <c r="J10" s="20"/>
      <c r="K10" s="20"/>
      <c r="L10" s="17"/>
      <c r="M10" s="17" t="s">
        <v>4</v>
      </c>
    </row>
    <row r="11" spans="1:13" ht="123" customHeight="1">
      <c r="A11" s="17"/>
      <c r="B11" s="17"/>
      <c r="C11" s="17"/>
      <c r="D11" s="1" t="s">
        <v>36</v>
      </c>
      <c r="E11" s="1" t="s">
        <v>33</v>
      </c>
      <c r="F11" s="1" t="s">
        <v>37</v>
      </c>
      <c r="G11" s="1" t="s">
        <v>5</v>
      </c>
      <c r="H11" s="1" t="s">
        <v>38</v>
      </c>
      <c r="I11" s="10" t="s">
        <v>30</v>
      </c>
      <c r="J11" s="1" t="s">
        <v>34</v>
      </c>
      <c r="K11" s="12" t="s">
        <v>50</v>
      </c>
      <c r="L11" s="13" t="s">
        <v>39</v>
      </c>
      <c r="M11" s="17"/>
    </row>
    <row r="12" spans="1:13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4" t="s">
        <v>35</v>
      </c>
      <c r="L12" s="11">
        <v>12</v>
      </c>
      <c r="M12" s="11">
        <v>13</v>
      </c>
    </row>
    <row r="13" spans="1:13" ht="71.25">
      <c r="A13" s="1" t="s">
        <v>6</v>
      </c>
      <c r="B13" s="7" t="s">
        <v>51</v>
      </c>
      <c r="C13" s="15">
        <f aca="true" t="shared" si="0" ref="C13:M13">C14+C15</f>
        <v>21159</v>
      </c>
      <c r="D13" s="15">
        <f t="shared" si="0"/>
        <v>1644248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1635399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30008</v>
      </c>
    </row>
    <row r="14" spans="1:13" ht="15" customHeight="1">
      <c r="A14" s="2" t="s">
        <v>7</v>
      </c>
      <c r="B14" s="4" t="s">
        <v>8</v>
      </c>
      <c r="C14" s="3">
        <v>21159</v>
      </c>
      <c r="D14" s="3">
        <v>25489</v>
      </c>
      <c r="E14" s="3"/>
      <c r="F14" s="3"/>
      <c r="G14" s="3"/>
      <c r="H14" s="3"/>
      <c r="I14" s="3">
        <v>17165</v>
      </c>
      <c r="J14" s="3"/>
      <c r="K14" s="3"/>
      <c r="L14" s="3"/>
      <c r="M14" s="3">
        <f>SUM(C14:F14)-G14-H14-I14-J14-K14-L14</f>
        <v>29483</v>
      </c>
    </row>
    <row r="15" spans="1:13" ht="15" customHeight="1">
      <c r="A15" s="2" t="s">
        <v>9</v>
      </c>
      <c r="B15" s="4" t="s">
        <v>10</v>
      </c>
      <c r="C15" s="3"/>
      <c r="D15" s="3">
        <v>1618759</v>
      </c>
      <c r="E15" s="3"/>
      <c r="F15" s="3"/>
      <c r="G15" s="3"/>
      <c r="H15" s="3"/>
      <c r="I15" s="3">
        <v>1618234</v>
      </c>
      <c r="J15" s="3"/>
      <c r="K15" s="3"/>
      <c r="L15" s="3"/>
      <c r="M15" s="3">
        <f>SUM(C15:F15)-SUM(G15:L15)</f>
        <v>525</v>
      </c>
    </row>
    <row r="16" spans="1:13" ht="74.25" customHeight="1">
      <c r="A16" s="1" t="s">
        <v>11</v>
      </c>
      <c r="B16" s="7" t="s">
        <v>52</v>
      </c>
      <c r="C16" s="15">
        <f aca="true" t="shared" si="1" ref="C16:M16">C17+C18</f>
        <v>1851760</v>
      </c>
      <c r="D16" s="15">
        <f t="shared" si="1"/>
        <v>330562</v>
      </c>
      <c r="E16" s="15">
        <f t="shared" si="1"/>
        <v>0</v>
      </c>
      <c r="F16" s="15">
        <f t="shared" si="1"/>
        <v>853</v>
      </c>
      <c r="G16" s="15">
        <f t="shared" si="1"/>
        <v>0</v>
      </c>
      <c r="H16" s="15">
        <f t="shared" si="1"/>
        <v>0</v>
      </c>
      <c r="I16" s="15">
        <f t="shared" si="1"/>
        <v>395660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1787515</v>
      </c>
    </row>
    <row r="17" spans="1:13" ht="15" customHeight="1">
      <c r="A17" s="2" t="s">
        <v>41</v>
      </c>
      <c r="B17" s="4" t="s">
        <v>8</v>
      </c>
      <c r="C17" s="3">
        <v>1850979</v>
      </c>
      <c r="D17" s="3">
        <v>10131</v>
      </c>
      <c r="E17" s="3"/>
      <c r="F17" s="3">
        <v>853</v>
      </c>
      <c r="G17" s="3"/>
      <c r="H17" s="3"/>
      <c r="I17" s="3">
        <v>75748</v>
      </c>
      <c r="J17" s="3"/>
      <c r="K17" s="3"/>
      <c r="L17" s="3"/>
      <c r="M17" s="3">
        <f>SUM(C17:F17)-G17-H17-I17-J17-K17-L17</f>
        <v>1786215</v>
      </c>
    </row>
    <row r="18" spans="1:13" ht="15" customHeight="1">
      <c r="A18" s="2" t="s">
        <v>42</v>
      </c>
      <c r="B18" s="4" t="s">
        <v>10</v>
      </c>
      <c r="C18" s="3">
        <v>781</v>
      </c>
      <c r="D18" s="3">
        <v>320431</v>
      </c>
      <c r="E18" s="3"/>
      <c r="F18" s="3"/>
      <c r="G18" s="3"/>
      <c r="H18" s="3"/>
      <c r="I18" s="3">
        <v>319912</v>
      </c>
      <c r="J18" s="3"/>
      <c r="K18" s="3"/>
      <c r="L18" s="3"/>
      <c r="M18" s="3">
        <f>SUM(C18:F18)-G18-H18-I18-J18-K18-L18</f>
        <v>1300</v>
      </c>
    </row>
    <row r="19" spans="1:13" ht="114.75" customHeight="1">
      <c r="A19" s="1" t="s">
        <v>12</v>
      </c>
      <c r="B19" s="7" t="s">
        <v>53</v>
      </c>
      <c r="C19" s="15">
        <f aca="true" t="shared" si="2" ref="C19:M19">C20+C21</f>
        <v>0</v>
      </c>
      <c r="D19" s="15">
        <f t="shared" si="2"/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si="2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43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7" t="s">
        <v>13</v>
      </c>
      <c r="C22" s="15">
        <f aca="true" t="shared" si="3" ref="C22:M22">C23+C24</f>
        <v>33401</v>
      </c>
      <c r="D22" s="15">
        <f t="shared" si="3"/>
        <v>3615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13997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23019</v>
      </c>
    </row>
    <row r="23" spans="1:13" ht="15" customHeight="1">
      <c r="A23" s="2" t="s">
        <v>17</v>
      </c>
      <c r="B23" s="4" t="s">
        <v>8</v>
      </c>
      <c r="C23" s="3">
        <v>17095</v>
      </c>
      <c r="D23" s="3">
        <v>4906</v>
      </c>
      <c r="E23" s="3"/>
      <c r="F23" s="3"/>
      <c r="G23" s="3"/>
      <c r="H23" s="3"/>
      <c r="I23" s="3">
        <v>7907</v>
      </c>
      <c r="J23" s="3"/>
      <c r="K23" s="3"/>
      <c r="L23" s="3"/>
      <c r="M23" s="3">
        <f>SUM(C23:F23)-G23-H23-I23-J23-K23-L23</f>
        <v>14094</v>
      </c>
    </row>
    <row r="24" spans="1:13" ht="15" customHeight="1">
      <c r="A24" s="2" t="s">
        <v>18</v>
      </c>
      <c r="B24" s="4" t="s">
        <v>10</v>
      </c>
      <c r="C24" s="3">
        <v>16306</v>
      </c>
      <c r="D24" s="3">
        <v>-1291</v>
      </c>
      <c r="E24" s="3"/>
      <c r="F24" s="3"/>
      <c r="G24" s="3"/>
      <c r="H24" s="3"/>
      <c r="I24" s="3">
        <v>6090</v>
      </c>
      <c r="J24" s="3"/>
      <c r="K24" s="3"/>
      <c r="L24" s="3"/>
      <c r="M24" s="3">
        <f>SUM(C24:F24)-G24-H24-I24-J24-K24-L24</f>
        <v>8925</v>
      </c>
    </row>
    <row r="25" spans="1:13" ht="15" customHeight="1">
      <c r="A25" s="1" t="s">
        <v>25</v>
      </c>
      <c r="B25" s="7" t="s">
        <v>49</v>
      </c>
      <c r="C25" s="16">
        <f aca="true" t="shared" si="4" ref="C25:M25">C13+C16+C19+C22</f>
        <v>1906320</v>
      </c>
      <c r="D25" s="16">
        <f t="shared" si="4"/>
        <v>1978425</v>
      </c>
      <c r="E25" s="16">
        <f t="shared" si="4"/>
        <v>0</v>
      </c>
      <c r="F25" s="16">
        <f t="shared" si="4"/>
        <v>853</v>
      </c>
      <c r="G25" s="16">
        <f t="shared" si="4"/>
        <v>0</v>
      </c>
      <c r="H25" s="16">
        <f t="shared" si="4"/>
        <v>0</v>
      </c>
      <c r="I25" s="16">
        <f t="shared" si="4"/>
        <v>2045056</v>
      </c>
      <c r="J25" s="16">
        <f t="shared" si="4"/>
        <v>0</v>
      </c>
      <c r="K25" s="16">
        <f t="shared" si="4"/>
        <v>0</v>
      </c>
      <c r="L25" s="16">
        <f t="shared" si="4"/>
        <v>0</v>
      </c>
      <c r="M25" s="16">
        <f t="shared" si="4"/>
        <v>1840542</v>
      </c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workbookViewId="0" topLeftCell="A1">
      <selection activeCell="C14" sqref="C14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ht="15">
      <c r="F1" s="9"/>
    </row>
    <row r="2" ht="15">
      <c r="F2" s="5" t="s">
        <v>57</v>
      </c>
    </row>
    <row r="3" ht="15">
      <c r="F3" s="5" t="s">
        <v>58</v>
      </c>
    </row>
    <row r="4" ht="8.25" customHeight="1"/>
    <row r="5" spans="1:8" ht="15">
      <c r="A5" s="18" t="s">
        <v>26</v>
      </c>
      <c r="B5" s="18"/>
      <c r="C5" s="18"/>
      <c r="D5" s="18"/>
      <c r="E5" s="18"/>
      <c r="F5" s="18"/>
      <c r="G5" s="18"/>
      <c r="H5" s="18"/>
    </row>
    <row r="6" spans="1:8" ht="15">
      <c r="A6" s="18" t="s">
        <v>56</v>
      </c>
      <c r="B6" s="18"/>
      <c r="C6" s="18"/>
      <c r="D6" s="18"/>
      <c r="E6" s="18"/>
      <c r="F6" s="18"/>
      <c r="G6" s="18"/>
      <c r="H6" s="18"/>
    </row>
    <row r="7" ht="5.25" customHeight="1"/>
    <row r="8" spans="1:8" ht="15">
      <c r="A8" s="18" t="s">
        <v>27</v>
      </c>
      <c r="B8" s="18"/>
      <c r="C8" s="18"/>
      <c r="D8" s="18"/>
      <c r="E8" s="18"/>
      <c r="F8" s="18"/>
      <c r="G8" s="18"/>
      <c r="H8" s="18"/>
    </row>
    <row r="9" ht="5.25" customHeight="1"/>
    <row r="10" spans="1:8" ht="15" customHeight="1">
      <c r="A10" s="17" t="s">
        <v>0</v>
      </c>
      <c r="B10" s="17" t="s">
        <v>20</v>
      </c>
      <c r="C10" s="17" t="s">
        <v>21</v>
      </c>
      <c r="D10" s="17"/>
      <c r="E10" s="17"/>
      <c r="F10" s="17" t="s">
        <v>22</v>
      </c>
      <c r="G10" s="17"/>
      <c r="H10" s="17"/>
    </row>
    <row r="11" spans="1:8" ht="79.5" customHeight="1">
      <c r="A11" s="17"/>
      <c r="B11" s="17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45">
      <c r="A13" s="2" t="s">
        <v>6</v>
      </c>
      <c r="B13" s="4" t="s">
        <v>55</v>
      </c>
      <c r="C13" s="1"/>
      <c r="D13" s="1">
        <v>21159</v>
      </c>
      <c r="E13" s="1">
        <f>C13+D13</f>
        <v>21159</v>
      </c>
      <c r="F13" s="1"/>
      <c r="G13" s="1">
        <v>1644248</v>
      </c>
      <c r="H13" s="1">
        <f>F13+G13</f>
        <v>1644248</v>
      </c>
    </row>
    <row r="14" spans="1:8" ht="54.75" customHeight="1">
      <c r="A14" s="2" t="s">
        <v>11</v>
      </c>
      <c r="B14" s="4" t="s">
        <v>54</v>
      </c>
      <c r="C14" s="1"/>
      <c r="D14" s="1">
        <v>1851760</v>
      </c>
      <c r="E14" s="1">
        <f>C14+D14</f>
        <v>1851760</v>
      </c>
      <c r="F14" s="1"/>
      <c r="G14" s="1">
        <v>330562</v>
      </c>
      <c r="H14" s="1">
        <f>F14+G14</f>
        <v>330562</v>
      </c>
    </row>
    <row r="15" spans="1:8" ht="60" customHeight="1">
      <c r="A15" s="2" t="s">
        <v>12</v>
      </c>
      <c r="B15" s="4" t="s">
        <v>48</v>
      </c>
      <c r="C15" s="1"/>
      <c r="D15" s="1"/>
      <c r="E15" s="1">
        <f>C15+D15</f>
        <v>0</v>
      </c>
      <c r="F15" s="1"/>
      <c r="G15" s="1"/>
      <c r="H15" s="1">
        <f>F15+G15</f>
        <v>0</v>
      </c>
    </row>
    <row r="16" spans="1:8" ht="15" customHeight="1">
      <c r="A16" s="2" t="s">
        <v>15</v>
      </c>
      <c r="B16" s="4" t="s">
        <v>24</v>
      </c>
      <c r="C16" s="1"/>
      <c r="D16" s="1">
        <v>33401</v>
      </c>
      <c r="E16" s="1">
        <f>C16+D16</f>
        <v>33401</v>
      </c>
      <c r="F16" s="1"/>
      <c r="G16" s="1">
        <v>3615</v>
      </c>
      <c r="H16" s="1">
        <f>F16+G16</f>
        <v>3615</v>
      </c>
    </row>
    <row r="17" spans="1:8" ht="15" customHeight="1">
      <c r="A17" s="2" t="s">
        <v>25</v>
      </c>
      <c r="B17" s="4" t="s">
        <v>23</v>
      </c>
      <c r="C17" s="1"/>
      <c r="D17" s="1">
        <f>SUM(D13:D16)</f>
        <v>1906320</v>
      </c>
      <c r="E17" s="1">
        <f>C17+D17</f>
        <v>1906320</v>
      </c>
      <c r="F17" s="1"/>
      <c r="G17" s="1">
        <f>SUM(G13:G16)</f>
        <v>1978425</v>
      </c>
      <c r="H17" s="1">
        <f>SUM(H13:H16)</f>
        <v>1978425</v>
      </c>
    </row>
    <row r="18" ht="6.75" customHeight="1"/>
    <row r="19" spans="3:5" ht="11.25" customHeight="1">
      <c r="C19" s="6"/>
      <c r="D19" s="6"/>
      <c r="E19" s="6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Biruta</cp:lastModifiedBy>
  <cp:lastPrinted>2011-10-29T14:53:46Z</cp:lastPrinted>
  <dcterms:created xsi:type="dcterms:W3CDTF">1996-10-14T23:33:28Z</dcterms:created>
  <dcterms:modified xsi:type="dcterms:W3CDTF">2011-11-02T12:29:39Z</dcterms:modified>
  <cp:category/>
  <cp:version/>
  <cp:contentType/>
  <cp:contentStatus/>
</cp:coreProperties>
</file>